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mothy.Pikunov\Documents\"/>
    </mc:Choice>
  </mc:AlternateContent>
  <bookViews>
    <workbookView xWindow="0" yWindow="0" windowWidth="19170" windowHeight="10560"/>
  </bookViews>
  <sheets>
    <sheet name="на сайт п.45&quot;г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 s="1"/>
  <c r="F26" i="1"/>
  <c r="E26" i="1"/>
  <c r="D26" i="1"/>
  <c r="C26" i="1" s="1"/>
  <c r="F25" i="1"/>
  <c r="E25" i="1"/>
  <c r="D25" i="1"/>
  <c r="C25" i="1" s="1"/>
  <c r="A2" i="1"/>
  <c r="C28" i="1" l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<sst xmlns="http://schemas.openxmlformats.org/spreadsheetml/2006/main" count="35" uniqueCount="28">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</sst>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165" fontId="3" fillId="0" borderId="0" xfId="0" applyNumberFormat="1" applyFont="1"/>
    <xf numFmtId="165" fontId="3" fillId="3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4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1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>
        <row r="4">
          <cell r="A4" t="str">
            <v>апрель 2024г.</v>
          </cell>
        </row>
        <row r="15">
          <cell r="C15">
            <v>1.278</v>
          </cell>
        </row>
        <row r="16">
          <cell r="C16">
            <v>415.67399999999998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0">
          <cell r="E50">
            <v>1906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0</v>
          </cell>
        </row>
        <row r="52">
          <cell r="F52">
            <v>545556</v>
          </cell>
          <cell r="H52">
            <v>2416294.98</v>
          </cell>
        </row>
        <row r="53">
          <cell r="G53">
            <v>0</v>
          </cell>
        </row>
        <row r="54">
          <cell r="G54">
            <v>1863289</v>
          </cell>
        </row>
        <row r="55">
          <cell r="E55">
            <v>8689227</v>
          </cell>
          <cell r="F55">
            <v>65881</v>
          </cell>
          <cell r="G55">
            <v>22965</v>
          </cell>
          <cell r="H55">
            <v>1721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1849.3889799999999</v>
          </cell>
        </row>
      </sheetData>
      <sheetData sheetId="31">
        <row r="33">
          <cell r="E33">
            <v>210.542</v>
          </cell>
        </row>
        <row r="39">
          <cell r="E39">
            <v>821.98599999999999</v>
          </cell>
          <cell r="F39">
            <v>1880.723</v>
          </cell>
          <cell r="G39">
            <v>2806.828</v>
          </cell>
          <cell r="H39">
            <v>8689.2270000000008</v>
          </cell>
        </row>
      </sheetData>
      <sheetData sheetId="32"/>
      <sheetData sheetId="33">
        <row r="12">
          <cell r="L12">
            <v>398.44400000000002</v>
          </cell>
        </row>
      </sheetData>
      <sheetData sheetId="34"/>
      <sheetData sheetId="35">
        <row r="22">
          <cell r="H22">
            <v>2604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C7" sqref="C7"/>
    </sheetView>
  </sheetViews>
  <sheetFormatPr defaultRowHeight="12.75" x14ac:dyDescent="0.2"/>
  <cols>
    <col min="1" max="1" width="6.7109375" style="2" customWidth="1"/>
    <col min="2" max="2" width="45.28515625" style="2" customWidth="1"/>
    <col min="3" max="6" width="13.140625" style="2" customWidth="1"/>
    <col min="7" max="7" width="9.140625" style="2"/>
    <col min="8" max="8" width="9.140625" style="2" customWidth="1"/>
    <col min="9" max="16384" width="9.140625" style="2"/>
  </cols>
  <sheetData>
    <row r="1" spans="1:7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7" ht="14.25" x14ac:dyDescent="0.2">
      <c r="A2" s="30" t="str">
        <f>[1]стр.1!A4</f>
        <v>апрель 2024г.</v>
      </c>
      <c r="B2" s="30"/>
      <c r="C2" s="30"/>
      <c r="D2" s="30"/>
      <c r="E2" s="30"/>
      <c r="F2" s="30"/>
    </row>
    <row r="3" spans="1:7" ht="15" x14ac:dyDescent="0.25">
      <c r="A3" s="1" t="s">
        <v>1</v>
      </c>
    </row>
    <row r="5" spans="1:7" ht="35.25" customHeight="1" x14ac:dyDescent="0.2">
      <c r="A5" s="31" t="s">
        <v>2</v>
      </c>
      <c r="B5" s="32" t="s">
        <v>3</v>
      </c>
      <c r="C5" s="34" t="s">
        <v>4</v>
      </c>
      <c r="D5" s="34"/>
      <c r="E5" s="34"/>
      <c r="F5" s="34"/>
    </row>
    <row r="6" spans="1:7" ht="15" x14ac:dyDescent="0.25">
      <c r="A6" s="31"/>
      <c r="B6" s="33"/>
      <c r="C6" s="3" t="s">
        <v>5</v>
      </c>
      <c r="D6" s="4" t="s">
        <v>6</v>
      </c>
      <c r="E6" s="4" t="s">
        <v>7</v>
      </c>
      <c r="F6" s="4" t="s">
        <v>8</v>
      </c>
    </row>
    <row r="7" spans="1:7" ht="20.25" customHeight="1" x14ac:dyDescent="0.2">
      <c r="A7" s="5" t="s">
        <v>9</v>
      </c>
      <c r="B7" s="6" t="s">
        <v>10</v>
      </c>
      <c r="C7" s="7">
        <v>2181.7929999999997</v>
      </c>
      <c r="D7" s="7">
        <v>611.43699999999944</v>
      </c>
      <c r="E7" s="7">
        <v>1072.136</v>
      </c>
      <c r="F7" s="7">
        <v>498.22000000000037</v>
      </c>
    </row>
    <row r="8" spans="1:7" ht="20.25" customHeight="1" x14ac:dyDescent="0.25">
      <c r="A8" s="5"/>
      <c r="B8" s="8" t="s">
        <v>11</v>
      </c>
      <c r="C8" s="9">
        <v>2094.8530000000005</v>
      </c>
      <c r="D8" s="9">
        <v>545.55600000000004</v>
      </c>
      <c r="E8" s="9">
        <v>1051.077</v>
      </c>
      <c r="F8" s="9">
        <v>498.22000000000037</v>
      </c>
    </row>
    <row r="9" spans="1:7" ht="20.25" customHeight="1" x14ac:dyDescent="0.25">
      <c r="A9" s="5"/>
      <c r="B9" s="8" t="s">
        <v>12</v>
      </c>
      <c r="C9" s="9">
        <v>86.939999999999401</v>
      </c>
      <c r="D9" s="9">
        <v>65.880999999999403</v>
      </c>
      <c r="E9" s="9">
        <v>21.059000000000001</v>
      </c>
      <c r="F9" s="9">
        <v>0</v>
      </c>
    </row>
    <row r="10" spans="1:7" ht="20.25" customHeight="1" x14ac:dyDescent="0.2">
      <c r="A10" s="5"/>
      <c r="B10" s="10" t="s">
        <v>13</v>
      </c>
      <c r="C10" s="7">
        <v>457.51499999999999</v>
      </c>
      <c r="D10" s="7">
        <v>0</v>
      </c>
      <c r="E10" s="7">
        <v>398.44400000000002</v>
      </c>
      <c r="F10" s="7">
        <v>59.070999999999998</v>
      </c>
    </row>
    <row r="11" spans="1:7" ht="20.25" customHeight="1" x14ac:dyDescent="0.25">
      <c r="A11" s="5"/>
      <c r="B11" s="8" t="s">
        <v>11</v>
      </c>
      <c r="C11" s="9">
        <v>454.26400000000001</v>
      </c>
      <c r="D11" s="9"/>
      <c r="E11" s="9">
        <v>396.53800000000001</v>
      </c>
      <c r="F11" s="9">
        <v>57.725999999999999</v>
      </c>
    </row>
    <row r="12" spans="1:7" ht="20.25" customHeight="1" x14ac:dyDescent="0.25">
      <c r="A12" s="5"/>
      <c r="B12" s="8" t="s">
        <v>12</v>
      </c>
      <c r="C12" s="9">
        <v>3.2509999999999999</v>
      </c>
      <c r="D12" s="9"/>
      <c r="E12" s="9">
        <v>1.9059999999999999</v>
      </c>
      <c r="F12" s="9">
        <v>1.345</v>
      </c>
    </row>
    <row r="13" spans="1:7" ht="20.25" customHeight="1" x14ac:dyDescent="0.2">
      <c r="A13" s="5" t="s">
        <v>14</v>
      </c>
      <c r="B13" s="11" t="s">
        <v>15</v>
      </c>
      <c r="C13" s="7">
        <v>1849.3889799999999</v>
      </c>
      <c r="D13" s="7"/>
      <c r="E13" s="7">
        <v>0</v>
      </c>
      <c r="F13" s="7">
        <v>1849.3889799999999</v>
      </c>
      <c r="G13" s="12"/>
    </row>
    <row r="14" spans="1:7" ht="20.25" customHeight="1" x14ac:dyDescent="0.25">
      <c r="A14" s="5"/>
      <c r="B14" s="8" t="s">
        <v>11</v>
      </c>
      <c r="C14" s="9">
        <v>1849.01298</v>
      </c>
      <c r="D14" s="7"/>
      <c r="E14" s="9">
        <v>0</v>
      </c>
      <c r="F14" s="9">
        <v>1849.01298</v>
      </c>
    </row>
    <row r="15" spans="1:7" ht="20.25" customHeight="1" x14ac:dyDescent="0.25">
      <c r="A15" s="5"/>
      <c r="B15" s="8" t="s">
        <v>12</v>
      </c>
      <c r="C15" s="9">
        <v>0.376</v>
      </c>
      <c r="D15" s="9"/>
      <c r="E15" s="9"/>
      <c r="F15" s="9">
        <v>0.376</v>
      </c>
    </row>
    <row r="16" spans="1:7" ht="20.25" customHeight="1" x14ac:dyDescent="0.2">
      <c r="A16" s="5" t="s">
        <v>16</v>
      </c>
      <c r="B16" s="11" t="s">
        <v>17</v>
      </c>
      <c r="C16" s="7">
        <v>7.4080000000000004</v>
      </c>
      <c r="D16" s="7"/>
      <c r="E16" s="7">
        <v>0</v>
      </c>
      <c r="F16" s="7">
        <v>7.4080000000000004</v>
      </c>
    </row>
    <row r="17" spans="1:9" ht="20.25" customHeight="1" x14ac:dyDescent="0.25">
      <c r="A17" s="5"/>
      <c r="B17" s="8" t="s">
        <v>11</v>
      </c>
      <c r="C17" s="9">
        <v>7.4080000000000004</v>
      </c>
      <c r="D17" s="7"/>
      <c r="E17" s="9">
        <v>0</v>
      </c>
      <c r="F17" s="9">
        <v>7.4080000000000004</v>
      </c>
    </row>
    <row r="18" spans="1:9" ht="72" customHeight="1" x14ac:dyDescent="0.2">
      <c r="A18" s="5" t="s">
        <v>18</v>
      </c>
      <c r="B18" s="13" t="s">
        <v>19</v>
      </c>
      <c r="C18" s="7">
        <v>8689.2270000000008</v>
      </c>
      <c r="D18" s="7">
        <v>8689.2270000000008</v>
      </c>
      <c r="E18" s="7"/>
      <c r="F18" s="7"/>
    </row>
    <row r="19" spans="1:9" ht="42.75" x14ac:dyDescent="0.2">
      <c r="A19" s="14" t="s">
        <v>20</v>
      </c>
      <c r="B19" s="13" t="s">
        <v>21</v>
      </c>
      <c r="C19" s="7">
        <v>1013.432</v>
      </c>
      <c r="D19" s="7">
        <v>210.54900000000001</v>
      </c>
      <c r="E19" s="7">
        <v>410.14299999999997</v>
      </c>
      <c r="F19" s="7">
        <v>392.74</v>
      </c>
    </row>
    <row r="20" spans="1:9" ht="20.25" customHeight="1" x14ac:dyDescent="0.25">
      <c r="A20" s="14"/>
      <c r="B20" s="8" t="s">
        <v>11</v>
      </c>
      <c r="C20" s="9">
        <v>1009.9830000000001</v>
      </c>
      <c r="D20" s="15">
        <v>210.542</v>
      </c>
      <c r="E20" s="15">
        <v>406.70100000000002</v>
      </c>
      <c r="F20" s="15">
        <v>392.74</v>
      </c>
    </row>
    <row r="21" spans="1:9" ht="20.25" customHeight="1" x14ac:dyDescent="0.25">
      <c r="A21" s="14"/>
      <c r="B21" s="8" t="s">
        <v>12</v>
      </c>
      <c r="C21" s="9">
        <v>7.0000000000000001E-3</v>
      </c>
      <c r="D21" s="9">
        <v>7.0000000000000001E-3</v>
      </c>
      <c r="E21" s="9">
        <v>0</v>
      </c>
      <c r="F21" s="7"/>
    </row>
    <row r="22" spans="1:9" ht="20.25" customHeight="1" x14ac:dyDescent="0.25">
      <c r="A22" s="14"/>
      <c r="B22" s="16" t="s">
        <v>22</v>
      </c>
      <c r="C22" s="9">
        <v>3.4420000000000002</v>
      </c>
      <c r="D22" s="7"/>
      <c r="E22" s="9">
        <v>3.4420000000000002</v>
      </c>
      <c r="F22" s="7"/>
    </row>
    <row r="23" spans="1:9" ht="20.25" customHeight="1" x14ac:dyDescent="0.2">
      <c r="A23" s="17"/>
      <c r="B23" s="18" t="s">
        <v>23</v>
      </c>
      <c r="C23" s="7">
        <v>14198.76398</v>
      </c>
      <c r="D23" s="7">
        <v>9511.2130000000016</v>
      </c>
      <c r="E23" s="7">
        <v>1880.723</v>
      </c>
      <c r="F23" s="7">
        <v>2806.82798</v>
      </c>
      <c r="H23" s="19"/>
      <c r="I23" s="19"/>
    </row>
    <row r="24" spans="1:9" ht="12" customHeight="1" x14ac:dyDescent="0.2"/>
    <row r="25" spans="1:9" hidden="1" x14ac:dyDescent="0.2">
      <c r="A25" s="35"/>
      <c r="B25" s="20" t="s">
        <v>24</v>
      </c>
      <c r="C25" s="21">
        <f>D25+E25+F25</f>
        <v>14198.764000000001</v>
      </c>
      <c r="D25" s="21">
        <f>'[1]46-Э'!E39+'[1]46-Э'!H39</f>
        <v>9511.2130000000016</v>
      </c>
      <c r="E25" s="21">
        <f>'[1]46-Э'!F39</f>
        <v>1880.723</v>
      </c>
      <c r="F25" s="21">
        <f>'[1]46-Э'!G39</f>
        <v>2806.828</v>
      </c>
      <c r="G25" s="28" t="s">
        <v>25</v>
      </c>
      <c r="I25" s="19"/>
    </row>
    <row r="26" spans="1:9" hidden="1" x14ac:dyDescent="0.2">
      <c r="A26" s="35"/>
      <c r="B26" s="20" t="s">
        <v>26</v>
      </c>
      <c r="C26" s="22">
        <f>D26+E26+F26</f>
        <v>4405.5379800000001</v>
      </c>
      <c r="D26" s="22">
        <f>[1]стр.23!F52/1000</f>
        <v>545.55600000000004</v>
      </c>
      <c r="E26" s="22">
        <f>[1]стр.23!G54/1000-[1]стр.1!C16</f>
        <v>1447.615</v>
      </c>
      <c r="F26" s="23">
        <f>([1]стр.23!H52+[1]стр.23!G53)/1000-[1]стр.1!C15-2.65</f>
        <v>2412.3669800000002</v>
      </c>
      <c r="G26" s="28"/>
    </row>
    <row r="27" spans="1:9" hidden="1" x14ac:dyDescent="0.2">
      <c r="A27" s="35"/>
      <c r="B27" s="20" t="s">
        <v>27</v>
      </c>
      <c r="C27" s="22">
        <f>D27+E27+F27</f>
        <v>8779.7939999999999</v>
      </c>
      <c r="D27" s="22">
        <f>([1]стр.23!F55+[1]стр.23!E55)/1000</f>
        <v>8755.1080000000002</v>
      </c>
      <c r="E27" s="22">
        <f>[1]стр.23!G55/1000</f>
        <v>22.965</v>
      </c>
      <c r="F27" s="22">
        <f>[1]стр.23!H55/1000</f>
        <v>1.7210000000000001</v>
      </c>
      <c r="G27" s="28"/>
    </row>
    <row r="28" spans="1:9" hidden="1" x14ac:dyDescent="0.2">
      <c r="C28" s="19">
        <f>C7+C13+C16+C18</f>
        <v>12727.81698</v>
      </c>
    </row>
    <row r="29" spans="1:9" x14ac:dyDescent="0.2">
      <c r="E29" s="22"/>
      <c r="F29" s="19"/>
    </row>
    <row r="30" spans="1:9" x14ac:dyDescent="0.2">
      <c r="A30" s="24"/>
      <c r="C30" s="25"/>
      <c r="D30" s="22"/>
      <c r="E30" s="22"/>
      <c r="F30" s="22"/>
    </row>
    <row r="31" spans="1:9" x14ac:dyDescent="0.2">
      <c r="C31" s="22"/>
      <c r="D31" s="22"/>
      <c r="E31" s="22"/>
      <c r="F31" s="22"/>
    </row>
    <row r="32" spans="1:9" x14ac:dyDescent="0.2">
      <c r="C32" s="19"/>
    </row>
    <row r="33" spans="5:6" x14ac:dyDescent="0.2">
      <c r="E33" s="22"/>
      <c r="F33" s="22"/>
    </row>
    <row r="34" spans="5:6" s="26" customFormat="1" ht="14.25" x14ac:dyDescent="0.2"/>
    <row r="38" spans="5:6" s="27" customFormat="1" ht="11.25" x14ac:dyDescent="0.2"/>
    <row r="39" spans="5:6" s="27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Пикунов Тимофей Владимирович</cp:lastModifiedBy>
  <dcterms:created xsi:type="dcterms:W3CDTF">2024-05-13T03:21:06Z</dcterms:created>
  <dcterms:modified xsi:type="dcterms:W3CDTF">2024-05-15T06:16:09Z</dcterms:modified>
</cp:coreProperties>
</file>