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440" windowHeight="11175"/>
  </bookViews>
  <sheets>
    <sheet name="выручка" sheetId="7" r:id="rId1"/>
  </sheets>
  <calcPr calcId="144525"/>
</workbook>
</file>

<file path=xl/calcChain.xml><?xml version="1.0" encoding="utf-8"?>
<calcChain xmlns="http://schemas.openxmlformats.org/spreadsheetml/2006/main">
  <c r="F19" i="7" l="1"/>
  <c r="F17" i="7" s="1"/>
  <c r="F16" i="7" s="1"/>
  <c r="F13" i="7" s="1"/>
  <c r="F10" i="7"/>
  <c r="F9" i="7"/>
  <c r="E16" i="7" l="1"/>
  <c r="E13" i="7" s="1"/>
  <c r="E9" i="7"/>
  <c r="D20" i="7" l="1"/>
  <c r="D19" i="7"/>
  <c r="D18" i="7"/>
  <c r="D17" i="7"/>
  <c r="D16" i="7" s="1"/>
  <c r="D15" i="7"/>
  <c r="D14" i="7"/>
  <c r="D9" i="7"/>
  <c r="C16" i="7"/>
  <c r="C13" i="7" s="1"/>
  <c r="C9" i="7"/>
  <c r="D13" i="7" l="1"/>
</calcChain>
</file>

<file path=xl/sharedStrings.xml><?xml version="1.0" encoding="utf-8"?>
<sst xmlns="http://schemas.openxmlformats.org/spreadsheetml/2006/main" count="36" uniqueCount="20">
  <si>
    <t>тыс.кВтч</t>
  </si>
  <si>
    <t>Наименование показателя</t>
  </si>
  <si>
    <t>ед. изм.</t>
  </si>
  <si>
    <t>2017 год</t>
  </si>
  <si>
    <t>2016 год</t>
  </si>
  <si>
    <t>Объем продукции</t>
  </si>
  <si>
    <t>Электроэнергия</t>
  </si>
  <si>
    <t>Энергия для компенсации потерь в электрических сетях</t>
  </si>
  <si>
    <t>Теплоэнергия, в том числе</t>
  </si>
  <si>
    <t>Гкал</t>
  </si>
  <si>
    <t>теплоэнергия (горячая вода)</t>
  </si>
  <si>
    <t>теплоэнергия (острый и редуцированный пар)</t>
  </si>
  <si>
    <t>Тепловая энергия для компенсации потерь в тепловых сетях</t>
  </si>
  <si>
    <t>Объем выручки от продажи</t>
  </si>
  <si>
    <t>тыс. руб.</t>
  </si>
  <si>
    <t>Прочая реализация</t>
  </si>
  <si>
    <t>теплоэнергия 
(острый и редуцированный пар)</t>
  </si>
  <si>
    <t>2018г.</t>
  </si>
  <si>
    <t>Ожидаемый 2019г.</t>
  </si>
  <si>
    <t>Сведения об основной номенклатуре и объемах выпуска и реализации основных видов продукции 
АО "Охинская ТЭЦ"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</si>
</sst>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419]mmmm\ yyyy;@"/>
    <numFmt numFmtId="166" formatCode="_-* #,##0.00_-;\-* #,##0.00_-;_-* &quot;-&quot;??_-;_-@_-"/>
    <numFmt numFmtId="167" formatCode="_(&quot;$&quot;* #,##0_);_(&quot;$&quot;* \(#,##0\);_(&quot;$&quot;* &quot;-&quot;_);_(@_)"/>
    <numFmt numFmtId="168" formatCode="_-&quot;Ј&quot;* #,##0.00_-;\-&quot;Ј&quot;* #,##0.00_-;_-&quot;Ј&quot;* &quot;-&quot;??_-;_-@_-"/>
    <numFmt numFmtId="169" formatCode="_-* #,##0\ _р_._-;\-* #,##0\ _р_._-;_-* &quot;-&quot;\ _р_._-;_-@_-"/>
    <numFmt numFmtId="170" formatCode="0.00;0;"/>
    <numFmt numFmtId="171" formatCode="\$#,##0\ ;\(\$#,##0\)"/>
    <numFmt numFmtId="172" formatCode="General_)"/>
    <numFmt numFmtId="173" formatCode="_(* #,##0.00_);_(* \(#,##0.00\);_(* &quot;-&quot;??_);_(@_)"/>
  </numFmts>
  <fonts count="6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 Cyr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sz val="9"/>
      <name val="Arial Cyr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0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22" fillId="0" borderId="0"/>
    <xf numFmtId="0" fontId="23" fillId="0" borderId="0"/>
    <xf numFmtId="0" fontId="23" fillId="0" borderId="0"/>
    <xf numFmtId="0" fontId="19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18" fillId="0" borderId="0"/>
    <xf numFmtId="0" fontId="23" fillId="0" borderId="0"/>
    <xf numFmtId="0" fontId="19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4" fillId="0" borderId="0"/>
    <xf numFmtId="0" fontId="19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4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24" fillId="0" borderId="0"/>
    <xf numFmtId="0" fontId="23" fillId="0" borderId="0"/>
    <xf numFmtId="0" fontId="18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19" fillId="0" borderId="0"/>
    <xf numFmtId="44" fontId="48" fillId="0" borderId="0">
      <protection locked="0"/>
    </xf>
    <xf numFmtId="44" fontId="48" fillId="0" borderId="0">
      <protection locked="0"/>
    </xf>
    <xf numFmtId="44" fontId="48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8" fillId="0" borderId="15">
      <protection locked="0"/>
    </xf>
    <xf numFmtId="170" fontId="18" fillId="0" borderId="0">
      <alignment horizontal="center"/>
    </xf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38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169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3" fontId="50" fillId="0" borderId="0" applyFont="0" applyFill="0" applyBorder="0" applyAlignment="0" applyProtection="0"/>
    <xf numFmtId="167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71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2" fontId="5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0" fillId="0" borderId="0"/>
    <xf numFmtId="0" fontId="18" fillId="0" borderId="0"/>
    <xf numFmtId="0" fontId="53" fillId="0" borderId="0"/>
    <xf numFmtId="0" fontId="24" fillId="0" borderId="0"/>
    <xf numFmtId="0" fontId="54" fillId="0" borderId="0" applyNumberFormat="0">
      <alignment horizontal="left"/>
    </xf>
    <xf numFmtId="0" fontId="19" fillId="49" borderId="16" applyNumberFormat="0" applyProtection="0">
      <alignment horizontal="left" vertical="center" indent="1"/>
    </xf>
    <xf numFmtId="4" fontId="28" fillId="50" borderId="16" applyNumberFormat="0" applyProtection="0">
      <alignment horizontal="left" vertical="center" indent="1"/>
    </xf>
    <xf numFmtId="4" fontId="21" fillId="51" borderId="16" applyNumberFormat="0" applyProtection="0">
      <alignment horizontal="left" vertical="center" indent="1"/>
    </xf>
    <xf numFmtId="4" fontId="21" fillId="52" borderId="16" applyNumberFormat="0" applyProtection="0">
      <alignment horizontal="left" vertical="center" indent="1"/>
    </xf>
    <xf numFmtId="0" fontId="19" fillId="52" borderId="16" applyNumberFormat="0" applyProtection="0">
      <alignment horizontal="left" vertical="center" indent="1"/>
    </xf>
    <xf numFmtId="0" fontId="19" fillId="53" borderId="16" applyNumberFormat="0" applyProtection="0">
      <alignment horizontal="left" vertical="center" indent="1"/>
    </xf>
    <xf numFmtId="0" fontId="19" fillId="34" borderId="16" applyNumberFormat="0" applyProtection="0">
      <alignment horizontal="left" vertical="center" indent="1"/>
    </xf>
    <xf numFmtId="0" fontId="19" fillId="49" borderId="16" applyNumberFormat="0" applyProtection="0">
      <alignment horizontal="left" vertical="center" indent="1"/>
    </xf>
    <xf numFmtId="4" fontId="29" fillId="54" borderId="17" applyNumberFormat="0" applyProtection="0">
      <alignment horizontal="right" vertical="center"/>
    </xf>
    <xf numFmtId="4" fontId="29" fillId="54" borderId="17" applyNumberFormat="0" applyProtection="0">
      <alignment horizontal="left" vertical="center" wrapText="1" indent="1"/>
    </xf>
    <xf numFmtId="0" fontId="19" fillId="49" borderId="16" applyNumberFormat="0" applyProtection="0">
      <alignment horizontal="left" vertical="center" indent="1"/>
    </xf>
    <xf numFmtId="0" fontId="30" fillId="0" borderId="0"/>
    <xf numFmtId="4" fontId="31" fillId="0" borderId="17" applyNumberFormat="0" applyProtection="0">
      <alignment horizontal="right" vertical="center"/>
    </xf>
    <xf numFmtId="0" fontId="19" fillId="55" borderId="0" applyNumberFormat="0" applyFont="0" applyBorder="0" applyAlignment="0" applyProtection="0"/>
    <xf numFmtId="0" fontId="19" fillId="56" borderId="0" applyNumberFormat="0" applyFont="0" applyBorder="0" applyAlignment="0" applyProtection="0"/>
    <xf numFmtId="0" fontId="19" fillId="57" borderId="0" applyNumberFormat="0" applyFont="0" applyBorder="0" applyAlignment="0" applyProtection="0"/>
    <xf numFmtId="0" fontId="19" fillId="0" borderId="0" applyNumberFormat="0" applyFont="0" applyFill="0" applyBorder="0" applyAlignment="0" applyProtection="0"/>
    <xf numFmtId="0" fontId="19" fillId="57" borderId="0" applyNumberFormat="0" applyFon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Border="0" applyAlignment="0" applyProtection="0"/>
    <xf numFmtId="0" fontId="50" fillId="0" borderId="18" applyNumberFormat="0" applyFont="0" applyFill="0" applyAlignment="0" applyProtection="0"/>
    <xf numFmtId="0" fontId="26" fillId="58" borderId="0" applyNumberFormat="0" applyBorder="0" applyAlignment="0" applyProtection="0"/>
    <xf numFmtId="0" fontId="26" fillId="59" borderId="0" applyNumberFormat="0" applyBorder="0" applyAlignment="0" applyProtection="0"/>
    <xf numFmtId="0" fontId="26" fillId="60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61" borderId="0" applyNumberFormat="0" applyBorder="0" applyAlignment="0" applyProtection="0"/>
    <xf numFmtId="172" fontId="22" fillId="0" borderId="19">
      <protection locked="0"/>
    </xf>
    <xf numFmtId="0" fontId="32" fillId="40" borderId="20" applyNumberFormat="0" applyAlignment="0" applyProtection="0"/>
    <xf numFmtId="0" fontId="33" fillId="57" borderId="16" applyNumberFormat="0" applyAlignment="0" applyProtection="0"/>
    <xf numFmtId="0" fontId="34" fillId="57" borderId="20" applyNumberFormat="0" applyAlignment="0" applyProtection="0"/>
    <xf numFmtId="0" fontId="55" fillId="0" borderId="0" applyBorder="0">
      <alignment horizontal="center" vertical="center" wrapText="1"/>
    </xf>
    <xf numFmtId="0" fontId="35" fillId="0" borderId="21" applyNumberFormat="0" applyFill="0" applyAlignment="0" applyProtection="0"/>
    <xf numFmtId="0" fontId="36" fillId="0" borderId="22" applyNumberFormat="0" applyFill="0" applyAlignment="0" applyProtection="0"/>
    <xf numFmtId="0" fontId="37" fillId="0" borderId="23" applyNumberFormat="0" applyFill="0" applyAlignment="0" applyProtection="0"/>
    <xf numFmtId="0" fontId="37" fillId="0" borderId="0" applyNumberFormat="0" applyFill="0" applyBorder="0" applyAlignment="0" applyProtection="0"/>
    <xf numFmtId="0" fontId="56" fillId="0" borderId="14" applyBorder="0">
      <alignment horizontal="center" vertical="center" wrapText="1"/>
    </xf>
    <xf numFmtId="172" fontId="57" fillId="62" borderId="19"/>
    <xf numFmtId="4" fontId="58" fillId="63" borderId="10" applyBorder="0">
      <alignment horizontal="right"/>
    </xf>
    <xf numFmtId="0" fontId="38" fillId="0" borderId="24" applyNumberFormat="0" applyFill="0" applyAlignment="0" applyProtection="0"/>
    <xf numFmtId="0" fontId="39" fillId="64" borderId="25" applyNumberFormat="0" applyAlignment="0" applyProtection="0"/>
    <xf numFmtId="0" fontId="59" fillId="0" borderId="0">
      <alignment horizontal="center" vertical="top" wrapText="1"/>
    </xf>
    <xf numFmtId="0" fontId="60" fillId="0" borderId="0">
      <alignment horizontal="center" vertical="center" wrapText="1"/>
    </xf>
    <xf numFmtId="0" fontId="27" fillId="65" borderId="0" applyFill="0">
      <alignment wrapText="1"/>
    </xf>
    <xf numFmtId="0" fontId="40" fillId="0" borderId="0" applyNumberFormat="0" applyFill="0" applyBorder="0" applyAlignment="0" applyProtection="0"/>
    <xf numFmtId="0" fontId="41" fillId="66" borderId="0" applyNumberFormat="0" applyBorder="0" applyAlignment="0" applyProtection="0"/>
    <xf numFmtId="0" fontId="25" fillId="0" borderId="0"/>
    <xf numFmtId="0" fontId="1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19" fillId="0" borderId="0"/>
    <xf numFmtId="0" fontId="42" fillId="36" borderId="0" applyNumberFormat="0" applyBorder="0" applyAlignment="0" applyProtection="0"/>
    <xf numFmtId="164" fontId="61" fillId="63" borderId="26" applyNumberFormat="0" applyBorder="0" applyAlignment="0">
      <alignment vertical="center"/>
      <protection locked="0"/>
    </xf>
    <xf numFmtId="0" fontId="43" fillId="0" borderId="0" applyNumberFormat="0" applyFill="0" applyBorder="0" applyAlignment="0" applyProtection="0"/>
    <xf numFmtId="0" fontId="18" fillId="55" borderId="27" applyNumberFormat="0" applyFont="0" applyAlignment="0" applyProtection="0"/>
    <xf numFmtId="0" fontId="44" fillId="0" borderId="28" applyNumberFormat="0" applyFill="0" applyAlignment="0" applyProtection="0"/>
    <xf numFmtId="0" fontId="19" fillId="0" borderId="0"/>
    <xf numFmtId="0" fontId="23" fillId="0" borderId="0"/>
    <xf numFmtId="0" fontId="19" fillId="0" borderId="0"/>
    <xf numFmtId="3" fontId="62" fillId="0" borderId="0"/>
    <xf numFmtId="0" fontId="45" fillId="0" borderId="0" applyNumberFormat="0" applyFill="0" applyBorder="0" applyAlignment="0" applyProtection="0"/>
    <xf numFmtId="49" fontId="27" fillId="0" borderId="0">
      <alignment horizontal="center"/>
    </xf>
    <xf numFmtId="41" fontId="18" fillId="0" borderId="0" applyFont="0" applyFill="0" applyBorder="0" applyAlignment="0" applyProtection="0"/>
    <xf numFmtId="3" fontId="63" fillId="0" borderId="11" applyFont="0" applyBorder="0">
      <alignment horizontal="right"/>
      <protection locked="0"/>
    </xf>
    <xf numFmtId="43" fontId="1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" fontId="58" fillId="65" borderId="0" applyFont="0" applyBorder="0">
      <alignment horizontal="right"/>
    </xf>
    <xf numFmtId="4" fontId="58" fillId="65" borderId="12" applyBorder="0">
      <alignment horizontal="right"/>
    </xf>
    <xf numFmtId="4" fontId="58" fillId="33" borderId="13" applyBorder="0">
      <alignment horizontal="right"/>
    </xf>
    <xf numFmtId="0" fontId="46" fillId="37" borderId="0" applyNumberFormat="0" applyBorder="0" applyAlignment="0" applyProtection="0"/>
    <xf numFmtId="44" fontId="48" fillId="0" borderId="0">
      <protection locked="0"/>
    </xf>
    <xf numFmtId="0" fontId="47" fillId="0" borderId="0"/>
    <xf numFmtId="0" fontId="1" fillId="0" borderId="0"/>
    <xf numFmtId="0" fontId="19" fillId="0" borderId="0"/>
    <xf numFmtId="0" fontId="19" fillId="0" borderId="0"/>
    <xf numFmtId="17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9">
    <xf numFmtId="0" fontId="0" fillId="0" borderId="0" xfId="0"/>
    <xf numFmtId="0" fontId="0" fillId="0" borderId="0" xfId="0"/>
    <xf numFmtId="0" fontId="64" fillId="0" borderId="0" xfId="42" applyFont="1" applyAlignment="1"/>
    <xf numFmtId="0" fontId="18" fillId="0" borderId="0" xfId="42"/>
    <xf numFmtId="0" fontId="0" fillId="0" borderId="32" xfId="0" applyBorder="1"/>
    <xf numFmtId="0" fontId="0" fillId="0" borderId="0" xfId="0" applyBorder="1"/>
    <xf numFmtId="0" fontId="66" fillId="0" borderId="33" xfId="0" applyFont="1" applyBorder="1" applyAlignment="1">
      <alignment horizontal="center" vertical="center" wrapText="1"/>
    </xf>
    <xf numFmtId="0" fontId="66" fillId="0" borderId="34" xfId="0" applyFont="1" applyBorder="1" applyAlignment="1">
      <alignment horizontal="center" vertical="center" wrapText="1"/>
    </xf>
    <xf numFmtId="0" fontId="67" fillId="0" borderId="31" xfId="0" applyFont="1" applyBorder="1" applyAlignment="1">
      <alignment horizontal="justify" vertical="center" wrapText="1"/>
    </xf>
    <xf numFmtId="0" fontId="66" fillId="0" borderId="30" xfId="0" applyFont="1" applyBorder="1" applyAlignment="1">
      <alignment horizontal="center" vertical="center" wrapText="1"/>
    </xf>
    <xf numFmtId="0" fontId="66" fillId="0" borderId="31" xfId="0" applyFont="1" applyBorder="1" applyAlignment="1">
      <alignment horizontal="justify" vertical="center" wrapText="1"/>
    </xf>
    <xf numFmtId="3" fontId="66" fillId="0" borderId="30" xfId="0" applyNumberFormat="1" applyFont="1" applyFill="1" applyBorder="1" applyAlignment="1">
      <alignment horizontal="center" vertical="center" wrapText="1"/>
    </xf>
    <xf numFmtId="0" fontId="68" fillId="0" borderId="31" xfId="0" applyFont="1" applyBorder="1" applyAlignment="1">
      <alignment horizontal="justify" vertical="center" wrapText="1"/>
    </xf>
    <xf numFmtId="0" fontId="68" fillId="0" borderId="30" xfId="0" applyFont="1" applyBorder="1" applyAlignment="1">
      <alignment horizontal="center" vertical="center" wrapText="1"/>
    </xf>
    <xf numFmtId="3" fontId="68" fillId="0" borderId="30" xfId="0" applyNumberFormat="1" applyFont="1" applyFill="1" applyBorder="1" applyAlignment="1">
      <alignment horizontal="center" vertical="center" wrapText="1"/>
    </xf>
    <xf numFmtId="0" fontId="65" fillId="67" borderId="29" xfId="42" applyFont="1" applyFill="1" applyBorder="1" applyAlignment="1">
      <alignment horizontal="center" wrapText="1"/>
    </xf>
    <xf numFmtId="0" fontId="65" fillId="67" borderId="31" xfId="42" applyFont="1" applyFill="1" applyBorder="1" applyAlignment="1">
      <alignment horizontal="center" wrapText="1"/>
    </xf>
    <xf numFmtId="0" fontId="64" fillId="0" borderId="0" xfId="42" applyFont="1" applyAlignment="1">
      <alignment horizontal="center"/>
    </xf>
    <xf numFmtId="0" fontId="64" fillId="0" borderId="0" xfId="42" applyFont="1" applyAlignment="1">
      <alignment horizontal="center" wrapText="1"/>
    </xf>
  </cellXfs>
  <cellStyles count="409">
    <cellStyle name="_(Наименование ДО) Разделы 8.1.1.  8.1.2.  8.1.3.  к Макету Бизнес-плана" xfId="74"/>
    <cellStyle name="__Производство_2009_Факт" xfId="73"/>
    <cellStyle name="_07 Совм графики на тендер по лотам 1-7  1415" xfId="72"/>
    <cellStyle name="_1 день ура (version 1)" xfId="71"/>
    <cellStyle name="_14. МТО" xfId="70"/>
    <cellStyle name="_15 16  БП 2008-2012" xfId="69"/>
    <cellStyle name="_15 Пром безопасность 2008-2012" xfId="68"/>
    <cellStyle name="_15 раздел" xfId="67"/>
    <cellStyle name="_2004-2010" xfId="66"/>
    <cellStyle name="_2004-2010 Ноглинск.ф-л правка п.4.2" xfId="65"/>
    <cellStyle name="_6 2 1 Прочие произв услуги на 2008г " xfId="64"/>
    <cellStyle name="_8 2 (2)" xfId="63"/>
    <cellStyle name="_9,14,8,2 раздел Губкинский КОРЕКТИРОВКА от 26.06.08" xfId="62"/>
    <cellStyle name="_9,14,8,2 раздел Губкинский КОРЕКТИРОВКА от 27.06.08" xfId="61"/>
    <cellStyle name="_9,14,8.2 раздел Усинский 1" xfId="60"/>
    <cellStyle name="_9. CAPEX" xfId="59"/>
    <cellStyle name="_CAPEX" xfId="58"/>
    <cellStyle name="_GUB fact1" xfId="57"/>
    <cellStyle name="_Maket CAPEX" xfId="56"/>
    <cellStyle name="_Maket GUB" xfId="55"/>
    <cellStyle name="_Maket HR" xfId="54"/>
    <cellStyle name="_Maket HR ОТиЗ (от 30.06.08)" xfId="53"/>
    <cellStyle name="_Maket KRD" xfId="52"/>
    <cellStyle name="_Maket NFU  642т.м.с изм.страхования (version 1)" xfId="51"/>
    <cellStyle name="_Maket NFU  642т.м.с изм.страхования (version 1)_Maket KNK" xfId="50"/>
    <cellStyle name="_Maket NGL" xfId="49"/>
    <cellStyle name="_Maket P&amp;L" xfId="48"/>
    <cellStyle name="_Maket P&amp;L финал" xfId="47"/>
    <cellStyle name="_Maket P&amp;L(1)" xfId="75"/>
    <cellStyle name="_Maket USN" xfId="76"/>
    <cellStyle name="_MTR" xfId="77"/>
    <cellStyle name="_P L в формате Роснефти" xfId="46"/>
    <cellStyle name="_sbros2" xfId="45"/>
    <cellStyle name="_Struct" xfId="44"/>
    <cellStyle name="_Амортизация  2008" xfId="78"/>
    <cellStyle name="_Амортизация  СВП  ВН 2007-2008" xfId="79"/>
    <cellStyle name="_Анализ роста ср.зар.платы 2008-2012 гг" xfId="80"/>
    <cellStyle name="_Анализ себестоим." xfId="81"/>
    <cellStyle name="_АРМ_БП_РСК_V6.1.unprotec" xfId="82"/>
    <cellStyle name="_ББюджетные формы.Инвестиции" xfId="83"/>
    <cellStyle name="_ББюджетные формы.Расходы" xfId="84"/>
    <cellStyle name="_Бизнес план 2006 г" xfId="85"/>
    <cellStyle name="_Бизнес план 2006 г_Maket KNK" xfId="86"/>
    <cellStyle name="_Бизнес план 2006 г_Разделы 14, 8(1).2, 9  БП РН-Бурение 2008-2012 (ВАНКОР)" xfId="87"/>
    <cellStyle name="_Бизнес-план ПНГ-бурение" xfId="88"/>
    <cellStyle name="_Бизнес-план РН-Бурение копия3" xfId="89"/>
    <cellStyle name="_Бизнес-план РН-Бурение копия3_Maket KNK" xfId="90"/>
    <cellStyle name="_Бизнес-план РН-Бурение копия3_Разделы 14, 8(1).2, 9  БП РН-Бурение 2008-2012 (ВАНКОР)" xfId="91"/>
    <cellStyle name="_БП 2008 2012 от 14.12.07  второй" xfId="92"/>
    <cellStyle name="_БП 2008 базовый вар." xfId="93"/>
    <cellStyle name="_БП 2008-2012 гг" xfId="94"/>
    <cellStyle name="_БП 2008-2012 гг_Maket KNK" xfId="95"/>
    <cellStyle name="_Бурение (расчет 1-вариант)" xfId="96"/>
    <cellStyle name="_бурение на 337 скв. 21.04.04 (к защите 23.04.04)" xfId="97"/>
    <cellStyle name="_Бурение(расчет)измен" xfId="98"/>
    <cellStyle name="_Бюджетные формы. Закупки" xfId="99"/>
    <cellStyle name="_Бюджетные формы.Доходы" xfId="100"/>
    <cellStyle name="_Бюджетные формы.Финансы" xfId="101"/>
    <cellStyle name="_Бюджетные формы.ФинБюджеты" xfId="102"/>
    <cellStyle name="_ВМР и ОС" xfId="103"/>
    <cellStyle name="_ВЧНГ_Геология_2009_Факт" xfId="104"/>
    <cellStyle name="_Выр ББС" xfId="105"/>
    <cellStyle name="_ВЫРУЧКА ГФ 2007 г." xfId="106"/>
    <cellStyle name="_ВЫРУЧКА ГФ 2007 г._Maket KNK" xfId="107"/>
    <cellStyle name="_ВЫРУЧКА ГФ 2007 г._Разделы 14, 8(1).2, 9  БП РН-Бурение 2008-2012 (ВАНКОР)" xfId="108"/>
    <cellStyle name="_Выручка от реализации 2008" xfId="109"/>
    <cellStyle name="_выручка по присоединениям2" xfId="110"/>
    <cellStyle name="_Гл.юристу Приложения к договору по бурение на 2007 г (РН-Б)" xfId="111"/>
    <cellStyle name="_ГФкорректир.12 раздел  30 06 08" xfId="112"/>
    <cellStyle name="_доп.затраты на мобилизацию бурения" xfId="113"/>
    <cellStyle name="_Доходы, финансовые бюджеты" xfId="114"/>
    <cellStyle name="_Затраты БП 2008 баз. вар." xfId="115"/>
    <cellStyle name="_Изменение макета БП_050706" xfId="116"/>
    <cellStyle name="_Инвест 2007гХайбуллина." xfId="117"/>
    <cellStyle name="_Инвестиционная программа 2005 год 2 вариант" xfId="118"/>
    <cellStyle name="_Итог ВМП Трансп" xfId="119"/>
    <cellStyle name="_к 216(перех)с освоением вод" xfId="120"/>
    <cellStyle name="_к 216(перех)с освоением вод_Maket KNK" xfId="121"/>
    <cellStyle name="_к 216(перех)с освоением вод_Разделы 14, 8(1).2, 9  БП РН-Бурение 2008-2012 (ВАНКОР)" xfId="122"/>
    <cellStyle name="_Кв ПНГ -2007 ТАНЯ" xfId="123"/>
    <cellStyle name="_Книга1" xfId="124"/>
    <cellStyle name="_Книга1 (2)" xfId="125"/>
    <cellStyle name="_Книга1 (2)_Р.12 Труд" xfId="126"/>
    <cellStyle name="_Книга1_Р.12 Труд" xfId="127"/>
    <cellStyle name="_Книга1_ТН" xfId="128"/>
    <cellStyle name="_Копия АВИАПЕРЕВОЗКИ НА ВАНКОР" xfId="129"/>
    <cellStyle name="_Копия Движение реестров  (2)" xfId="130"/>
    <cellStyle name="_Копия Программа перевооружения 2007-2011 гг  СВОД (2)" xfId="131"/>
    <cellStyle name="_Копия Программа перевооружения 2007-2011 гг  СВОД (2)_Р.12 Труд" xfId="132"/>
    <cellStyle name="_Копия Разделы 15,16 2008-2012 " xfId="133"/>
    <cellStyle name="_Копия Разделы 8.1.1.  8.1.2.  8.1.3 в-2" xfId="134"/>
    <cellStyle name="_Копия Разделы 8.1.1.  8.1.2.  8.1.3 в-8" xfId="135"/>
    <cellStyle name="_Копия Расч . ст-ти скв № 7087 куста № 64А" xfId="136"/>
    <cellStyle name="_Копия ТЭП СБК 2005 (БП+) (3)" xfId="137"/>
    <cellStyle name="_Копия Форматы УУ15" xfId="138"/>
    <cellStyle name="_корректир  программы Перевооружения 2008г-2012г  (2)" xfId="139"/>
    <cellStyle name="_корректир. программы Перевооружения 2008г-2012г." xfId="140"/>
    <cellStyle name="_Крепление обновл." xfId="141"/>
    <cellStyle name="_Лист1" xfId="142"/>
    <cellStyle name="_Лист1_Р.12 Труд" xfId="143"/>
    <cellStyle name="_МАКЕТ книги б п для добычи 2008-20012г" xfId="144"/>
    <cellStyle name="_макет ожид объемов Усинск  на 15 января" xfId="145"/>
    <cellStyle name="_МТО на 2007 по-месячно" xfId="146"/>
    <cellStyle name="_МТО на 2007 по-месячно_Maket KNK" xfId="147"/>
    <cellStyle name="_МТО на 2007 по-месячно_Разделы 14, 8(1).2, 9  БП РН-Бурение 2008-2012 (ВАНКОР)" xfId="148"/>
    <cellStyle name="_НФ РН-Бурение Разделы 8 1 1   8 1 2   8 1 3   к Макету Бизнес-плана" xfId="149"/>
    <cellStyle name="_НФ РН-Бурение Разделы 8.1.1.  8.1.2.  8.1.3.  к Макету Бизнес-плана" xfId="150"/>
    <cellStyle name="_объемы  бурения 2004г " xfId="151"/>
    <cellStyle name="_объемы  бурения 2004г _Maket KNK" xfId="152"/>
    <cellStyle name="_объемы  бурения 2004г _Разделы 14, 8(1).2, 9  БП РН-Бурение 2008-2012 (ВАНКОР)" xfId="153"/>
    <cellStyle name="_Ожид.GUB smeta" xfId="154"/>
    <cellStyle name="_Ожид.GUB smeta_Maket KNK" xfId="155"/>
    <cellStyle name="_Ожид.GUB smeta_Разделы 14, 8(1).2, 9  БП РН-Бурение 2008-2012 (ВАНКОР)" xfId="156"/>
    <cellStyle name="_Окончательная редакция для ПТО" xfId="157"/>
    <cellStyle name="_ОТЧЁТ Закупка по собственным договорам Таблица 1" xfId="158"/>
    <cellStyle name="_Отчет по разделу 8 2  с корректировкой от 5.07.07г." xfId="159"/>
    <cellStyle name="_Передвижка 2007 год Ванкор" xfId="160"/>
    <cellStyle name="_План закупок в 2007г по инвестпроекту 2007-2011 (1)" xfId="161"/>
    <cellStyle name="_Прил 4_Формат-РСК_29.11.06_new finalприм" xfId="162"/>
    <cellStyle name="_Прилож к договору по бурение на 2007 г (РН-Б)" xfId="163"/>
    <cellStyle name="_Приложение № 4 - Расценки химреагентов и пробок" xfId="164"/>
    <cellStyle name="_Приложение к разделу 10 Налоги" xfId="165"/>
    <cellStyle name="_Приложение МТС-3-КС" xfId="166"/>
    <cellStyle name="_Приложение-МТС--2-1" xfId="167"/>
    <cellStyle name="_Приложения   к  отчету 6 мес 24 07" xfId="168"/>
    <cellStyle name="_Пример." xfId="169"/>
    <cellStyle name="_Пример._Maket KNK" xfId="170"/>
    <cellStyle name="_Пример._Разделы 14, 8(1).2, 9  БП РН-Бурение 2008-2012 (ВАНКОР)" xfId="171"/>
    <cellStyle name="_программа ввода ОС по программе Перевооруж.2008-2011г" xfId="172"/>
    <cellStyle name="_Программа перевооружения 2007-2011(4)" xfId="173"/>
    <cellStyle name="_Программа тех перевооружения 07-11 (24.08.06)" xfId="174"/>
    <cellStyle name="_Программа тех перевооружения 07-11 (24.08.06)_Р.12 Труд" xfId="175"/>
    <cellStyle name="_Программа тех перевооружения 2007-2011 09 11Губкинский" xfId="176"/>
    <cellStyle name="_Программа тех перевооружения 2007-2011 Губкинский 02 09" xfId="177"/>
    <cellStyle name="_Программа тех перевооружения 2007-2011 Краснодарский" xfId="178"/>
    <cellStyle name="_Программа техперевооружения от 01 09 06" xfId="179"/>
    <cellStyle name="_Программа техперевооружения от 01 09 06_Р.12 Труд" xfId="180"/>
    <cellStyle name="_Программа финансирования и ввода ОС по ПТОиП 2007 2008-2012 в12-_5" xfId="181"/>
    <cellStyle name="_ПТП ввод ОС 2007 год" xfId="182"/>
    <cellStyle name="_р. 10" xfId="183"/>
    <cellStyle name="_р. 11" xfId="184"/>
    <cellStyle name="_р. 8,2, 9, 14 ГФ" xfId="185"/>
    <cellStyle name="_Р.12 Труд" xfId="186"/>
    <cellStyle name="_Р.12 Труд_Maket KNK" xfId="187"/>
    <cellStyle name="_Р.12 Труд_Разделы 14, 8(1).2, 9  БП РН-Бурение 2008-2012 (ВАНКОР)" xfId="188"/>
    <cellStyle name="_РCCCформат" xfId="189"/>
    <cellStyle name="_Разведка ПНГ Лавч.2008г" xfId="190"/>
    <cellStyle name="_Разд.12. БП 2008- с дифференц.индекс.01.03.08" xfId="191"/>
    <cellStyle name="_Раздел 14 утв биз-пл на 2007г" xfId="192"/>
    <cellStyle name="_Раздел 14 утв биз-пл на 2007г_Maket KNK" xfId="193"/>
    <cellStyle name="_Раздел 14 утв биз-пл на 2007г_Разделы 14, 8(1).2, 9  БП РН-Бурение 2008-2012 (ВАНКОР)" xfId="194"/>
    <cellStyle name="_Раздел 15 БП 2008-2012" xfId="195"/>
    <cellStyle name="_Раздел 15 ПБ 2008-2012" xfId="196"/>
    <cellStyle name="_Раздел 15 ПБ 2008-2012 измен." xfId="197"/>
    <cellStyle name="_Раздел 20 макет new" xfId="198"/>
    <cellStyle name="_раздел 8 2 утвержденный" xfId="199"/>
    <cellStyle name="_Раздел 8. 2 9  14 от 9.11.07" xfId="200"/>
    <cellStyle name="_Разделы 15,16 БП 2008-2012" xfId="201"/>
    <cellStyle name="_Разделы 8.1.1.  8.1.2.  8.1.3 (скорр)" xfId="202"/>
    <cellStyle name="_Разделы 8.1.1.  8.1.2.  8.1.3 в-3" xfId="203"/>
    <cellStyle name="_Разделы 8.1.1.  8.1.2.  8.1.3 в-4" xfId="204"/>
    <cellStyle name="_Разделы 8.1.1.  8.1.2.  8.1.3 в-7" xfId="205"/>
    <cellStyle name="_Разделы 8.1.1.  8.1.2.  8.1.3 в-8" xfId="206"/>
    <cellStyle name="_Разделы 9148" xfId="207"/>
    <cellStyle name="_Раскладка по цене РН-Б на 07г  (2) (2)" xfId="208"/>
    <cellStyle name="_Расходы" xfId="209"/>
    <cellStyle name="_Расчет затрат на содержание БКФ-2" xfId="210"/>
    <cellStyle name="_Расчет капвлож.по скв.№15ВН на 2007г." xfId="211"/>
    <cellStyle name="_Расчет Л-Бурение" xfId="212"/>
    <cellStyle name="_Расчет стоимости скв" xfId="213"/>
    <cellStyle name="_Реестр 01.07г" xfId="214"/>
    <cellStyle name="_Реестр 01.07г_Maket KNK" xfId="215"/>
    <cellStyle name="_Реестр 01.07г_Разделы 14, 8(1).2, 9  БП РН-Бурение 2008-2012 (ВАНКОР)" xfId="216"/>
    <cellStyle name="_Реестр объемов за  2007 г. " xfId="217"/>
    <cellStyle name="_Ремонт скважин" xfId="218"/>
    <cellStyle name="_САР разбивка помес." xfId="219"/>
    <cellStyle name="_САР разбивка помес._Р.12 Труд" xfId="220"/>
    <cellStyle name="_Саша  ЗБС для планового" xfId="221"/>
    <cellStyle name="_Свод AFE (блок А и Б) 29.12.03" xfId="222"/>
    <cellStyle name="_СВОД БП" xfId="223"/>
    <cellStyle name="_Свод ВН разведка 2008г" xfId="224"/>
    <cellStyle name="_Свод по обществу Maket HR 12 раздел 30 06 08г " xfId="225"/>
    <cellStyle name="_Свод по ПНГ от 11.07.07" xfId="226"/>
    <cellStyle name="_сводная информация к защите (данные без индекса)" xfId="227"/>
    <cellStyle name="_сводная информация к защите (данные без индекса)_Maket KNK" xfId="228"/>
    <cellStyle name="_сводная информация к защите (данные без индекса)_Разделы 14, 8(1).2, 9  БП РН-Бурение 2008-2012 (ВАНКОР)" xfId="229"/>
    <cellStyle name="_сводная информация к защите 2006 г. (данные без индекса)" xfId="230"/>
    <cellStyle name="_сводная информация к защите 2006 г. (данные без индекса)_Maket KNK" xfId="231"/>
    <cellStyle name="_сводная информация к защите 2006 г. (данные без индекса)_Разделы 14, 8(1).2, 9  БП РН-Бурение 2008-2012 (ВАНКОР)" xfId="232"/>
    <cellStyle name="_сводная информация к защите 2008 г. (данные без индекса)" xfId="233"/>
    <cellStyle name="_сводная информация к защите 2008 г. (данные без индекса)_Maket KNK" xfId="234"/>
    <cellStyle name="_сводная информация к защите 2008 г. (данные без индекса)_Разделы 14, 8(1).2, 9  БП РН-Бурение 2008-2012 (ВАНКОР)" xfId="235"/>
    <cellStyle name="_Сводная ст-ть к лотам куст 2" xfId="236"/>
    <cellStyle name="_Сводная ст-ть к лотам куст 2_Maket KNK" xfId="237"/>
    <cellStyle name="_Сводная ст-ть к лотам куст 2_Разделы 14, 8(1).2, 9  БП РН-Бурение 2008-2012 (ВАНКОР)" xfId="238"/>
    <cellStyle name="_Сводная ст-ть к лотам куст 3" xfId="239"/>
    <cellStyle name="_Сводная ст-ть к лотам куст 3_Maket KNK" xfId="240"/>
    <cellStyle name="_Сводная ст-ть к лотам куст 3_Разделы 14, 8(1).2, 9  БП РН-Бурение 2008-2012 (ВАНКОР)" xfId="241"/>
    <cellStyle name="_Сводная ст-ть к лотам куст 5 с СВП(с сервисом)" xfId="242"/>
    <cellStyle name="_Сводная ст-ть к лотам куст 5 с СВП(с сервисом)_Maket GUB" xfId="243"/>
    <cellStyle name="_скв. 91,92 Вост-Таркос к БП 2008" xfId="244"/>
    <cellStyle name="_Смета 25 сч, 26сч  2007г." xfId="245"/>
    <cellStyle name="_Смета вспом произв 2007г." xfId="246"/>
    <cellStyle name="_Смета УК ООО РН-Бурение на 2007 год" xfId="247"/>
    <cellStyle name="_Смета УК ООО РН-Бурение на 2007 год нов вариант 271106" xfId="248"/>
    <cellStyle name="_Тендер ЗБС 2008 скорр  03 12 07 ГФ final без пилота (без обсадки) (3)" xfId="249"/>
    <cellStyle name="_ТЭП для филиалов (version 1)" xfId="250"/>
    <cellStyle name="_ТЭП для филиалов (version 1)_Maket KNK" xfId="251"/>
    <cellStyle name="_ТЭП для филиалов (version 1)_Разделы 14, 8(1).2, 9  БП РН-Бурение 2008-2012 (ВАНКОР)" xfId="252"/>
    <cellStyle name="_ТЭП по планированию доходов на передачу ээ" xfId="253"/>
    <cellStyle name="_ТЭП РН-Б 2006" xfId="254"/>
    <cellStyle name="_ТЭП формат" xfId="255"/>
    <cellStyle name="_УФ бурение 2005г от 20.04.04г (19-00)" xfId="256"/>
    <cellStyle name="_УФ бурение 2005г от 21.04.04г (14-00)" xfId="257"/>
    <cellStyle name="_УФ бурение 2005г от 21.04.04г (14-00) без индекса" xfId="258"/>
    <cellStyle name="_УФ по бурению 2007 (1000-336-х)" xfId="259"/>
    <cellStyle name="_УФ по бурению 2007 (1000-336-х)_Maket KNK" xfId="260"/>
    <cellStyle name="_УФ по бурению 2007 (1000-336-х)_Разделы 14, 8(1).2, 9  БП РН-Бурение 2008-2012 (ВАНКОР)" xfId="261"/>
    <cellStyle name="_ф 7" xfId="262"/>
    <cellStyle name="_Форма 6  РТК.xls(отчет по Адр пр. ЛО)" xfId="263"/>
    <cellStyle name="_Форма бюджета Нишкевич Ю.А." xfId="264"/>
    <cellStyle name="_Форма в пакете бизнес-плана" xfId="265"/>
    <cellStyle name="_Форма в пакете бизнес-плана_Maket KNK" xfId="266"/>
    <cellStyle name="_Форма в пакете бизнес-плана_Разделы 14, 8(1).2, 9  БП РН-Бурение 2008-2012 (ВАНКОР)" xfId="267"/>
    <cellStyle name="_Форма ГБ №4 ЗБС" xfId="268"/>
    <cellStyle name="_Форма ГБ №4 ЗБС_Maket KNK" xfId="269"/>
    <cellStyle name="_Форма ГБ №4 ЗБС_Разделы 14, 8(1).2, 9  БП РН-Бурение 2008-2012 (ВАНКОР)" xfId="270"/>
    <cellStyle name="_Форма Роснефть свод 2007г. для БП  с 8 496руб. за 1м." xfId="271"/>
    <cellStyle name="_Форматы УУ_12 _1_1_1_1" xfId="272"/>
    <cellStyle name="_Форматы УУ_резерв" xfId="273"/>
    <cellStyle name="_Формы 8 и 8.1. макета БП" xfId="274"/>
    <cellStyle name="_формы Ленэнерго -изменения2" xfId="275"/>
    <cellStyle name="_фск, выручка, потери" xfId="276"/>
    <cellStyle name="_Шаблон НПЗ CAPEX 2009 факт" xfId="277"/>
    <cellStyle name="_Эк-ка Прочие ДАО" xfId="278"/>
    <cellStyle name="_Эк-ка Прочие ДАО_Р.12 Труд" xfId="279"/>
    <cellStyle name="_Юганскнефтегаз_Дт Кт (01 06 06)" xfId="280"/>
    <cellStyle name="_ЮНГ_CAPEX_2008_факт" xfId="281"/>
    <cellStyle name="_ЮТН 2008 помесячно" xfId="282"/>
    <cellStyle name="”ќђќ‘ћ‚›‰" xfId="283"/>
    <cellStyle name="”љ‘ђћ‚ђќќ›‰" xfId="284"/>
    <cellStyle name="„…ќ…†ќ›‰" xfId="285"/>
    <cellStyle name="‡ђѓћ‹ћ‚ћљ1" xfId="286"/>
    <cellStyle name="‡ђѓћ‹ћ‚ћљ2" xfId="287"/>
    <cellStyle name="’ћѓћ‚›‰" xfId="288"/>
    <cellStyle name="0,00;0;" xfId="289"/>
    <cellStyle name="20% - Акцент1" xfId="19" builtinId="30" customBuiltin="1"/>
    <cellStyle name="20% - Акцент1 2" xfId="290"/>
    <cellStyle name="20% - Акцент2" xfId="23" builtinId="34" customBuiltin="1"/>
    <cellStyle name="20% - Акцент2 2" xfId="291"/>
    <cellStyle name="20% - Акцент3" xfId="27" builtinId="38" customBuiltin="1"/>
    <cellStyle name="20% - Акцент3 2" xfId="292"/>
    <cellStyle name="20% - Акцент4" xfId="31" builtinId="42" customBuiltin="1"/>
    <cellStyle name="20% - Акцент4 2" xfId="293"/>
    <cellStyle name="20% - Акцент5" xfId="35" builtinId="46" customBuiltin="1"/>
    <cellStyle name="20% - Акцент5 2" xfId="294"/>
    <cellStyle name="20% - Акцент6" xfId="39" builtinId="50" customBuiltin="1"/>
    <cellStyle name="20% - Акцент6 2" xfId="295"/>
    <cellStyle name="40% - Акцент1" xfId="20" builtinId="31" customBuiltin="1"/>
    <cellStyle name="40% - Акцент1 2" xfId="296"/>
    <cellStyle name="40% - Акцент2" xfId="24" builtinId="35" customBuiltin="1"/>
    <cellStyle name="40% - Акцент2 2" xfId="297"/>
    <cellStyle name="40% - Акцент3" xfId="28" builtinId="39" customBuiltin="1"/>
    <cellStyle name="40% - Акцент3 2" xfId="298"/>
    <cellStyle name="40% - Акцент4" xfId="32" builtinId="43" customBuiltin="1"/>
    <cellStyle name="40% - Акцент4 2" xfId="299"/>
    <cellStyle name="40% - Акцент5" xfId="36" builtinId="47" customBuiltin="1"/>
    <cellStyle name="40% - Акцент5 2" xfId="300"/>
    <cellStyle name="40% - Акцент6" xfId="40" builtinId="51" customBuiltin="1"/>
    <cellStyle name="40% - Акцент6 2" xfId="301"/>
    <cellStyle name="60% - Акцент1" xfId="21" builtinId="32" customBuiltin="1"/>
    <cellStyle name="60% - Акцент1 2" xfId="302"/>
    <cellStyle name="60% - Акцент2" xfId="25" builtinId="36" customBuiltin="1"/>
    <cellStyle name="60% - Акцент2 2" xfId="303"/>
    <cellStyle name="60% - Акцент3" xfId="29" builtinId="40" customBuiltin="1"/>
    <cellStyle name="60% - Акцент3 2" xfId="304"/>
    <cellStyle name="60% - Акцент4" xfId="33" builtinId="44" customBuiltin="1"/>
    <cellStyle name="60% - Акцент4 2" xfId="305"/>
    <cellStyle name="60% - Акцент5" xfId="37" builtinId="48" customBuiltin="1"/>
    <cellStyle name="60% - Акцент5 2" xfId="306"/>
    <cellStyle name="60% - Акцент6" xfId="41" builtinId="52" customBuiltin="1"/>
    <cellStyle name="60% - Акцент6 2" xfId="307"/>
    <cellStyle name="Comma [0]" xfId="308"/>
    <cellStyle name="Comma_irl tel sep5" xfId="309"/>
    <cellStyle name="Comma0" xfId="310"/>
    <cellStyle name="Currency [0]" xfId="311"/>
    <cellStyle name="Currency_irl tel sep5" xfId="312"/>
    <cellStyle name="Currency0" xfId="313"/>
    <cellStyle name="Date" xfId="314"/>
    <cellStyle name="Fixed" xfId="315"/>
    <cellStyle name="Heading 1" xfId="316"/>
    <cellStyle name="Heading 2" xfId="317"/>
    <cellStyle name="Iau?iue_drnrcodiaec e in?lno cr 1999 aia" xfId="318"/>
    <cellStyle name="Normal_16" xfId="319"/>
    <cellStyle name="Normal1" xfId="320"/>
    <cellStyle name="normбlnм_laroux" xfId="321"/>
    <cellStyle name="Price_Body" xfId="322"/>
    <cellStyle name="SAPBEXchaText" xfId="323"/>
    <cellStyle name="SAPBEXfilterDrill" xfId="324"/>
    <cellStyle name="SAPBEXheaderItem" xfId="325"/>
    <cellStyle name="SAPBEXheaderText" xfId="326"/>
    <cellStyle name="SAPBEXHLevel0" xfId="327"/>
    <cellStyle name="SAPBEXHLevel1" xfId="328"/>
    <cellStyle name="SAPBEXHLevel2" xfId="329"/>
    <cellStyle name="SAPBEXHLevel3" xfId="330"/>
    <cellStyle name="SAPBEXstdData" xfId="331"/>
    <cellStyle name="SAPBEXstdItem" xfId="332"/>
    <cellStyle name="SAPBEXstdItemX" xfId="333"/>
    <cellStyle name="SAPBEXtitle" xfId="334"/>
    <cellStyle name="SAPBEXundefined" xfId="335"/>
    <cellStyle name="SAPError" xfId="336"/>
    <cellStyle name="SAPKey" xfId="337"/>
    <cellStyle name="SAPLocked" xfId="338"/>
    <cellStyle name="SAPOutput" xfId="339"/>
    <cellStyle name="SAPSpace" xfId="340"/>
    <cellStyle name="SAPText" xfId="341"/>
    <cellStyle name="SAPUnLocked" xfId="342"/>
    <cellStyle name="Total" xfId="343"/>
    <cellStyle name="Акцент1" xfId="18" builtinId="29" customBuiltin="1"/>
    <cellStyle name="Акцент1 2" xfId="344"/>
    <cellStyle name="Акцент2" xfId="22" builtinId="33" customBuiltin="1"/>
    <cellStyle name="Акцент2 2" xfId="345"/>
    <cellStyle name="Акцент3" xfId="26" builtinId="37" customBuiltin="1"/>
    <cellStyle name="Акцент3 2" xfId="346"/>
    <cellStyle name="Акцент4" xfId="30" builtinId="41" customBuiltin="1"/>
    <cellStyle name="Акцент4 2" xfId="347"/>
    <cellStyle name="Акцент5" xfId="34" builtinId="45" customBuiltin="1"/>
    <cellStyle name="Акцент5 2" xfId="348"/>
    <cellStyle name="Акцент6" xfId="38" builtinId="49" customBuiltin="1"/>
    <cellStyle name="Акцент6 2" xfId="349"/>
    <cellStyle name="Беззащитный" xfId="350"/>
    <cellStyle name="Ввод " xfId="9" builtinId="20" customBuiltin="1"/>
    <cellStyle name="Ввод  2" xfId="351"/>
    <cellStyle name="Вывод" xfId="10" builtinId="21" customBuiltin="1"/>
    <cellStyle name="Вывод 2" xfId="352"/>
    <cellStyle name="Вычисление" xfId="11" builtinId="22" customBuiltin="1"/>
    <cellStyle name="Вычисление 2" xfId="353"/>
    <cellStyle name="Заголовок" xfId="354"/>
    <cellStyle name="Заголовок 1" xfId="2" builtinId="16" customBuiltin="1"/>
    <cellStyle name="Заголовок 1 2" xfId="355"/>
    <cellStyle name="Заголовок 2" xfId="3" builtinId="17" customBuiltin="1"/>
    <cellStyle name="Заголовок 2 2" xfId="356"/>
    <cellStyle name="Заголовок 3" xfId="4" builtinId="18" customBuiltin="1"/>
    <cellStyle name="Заголовок 3 2" xfId="357"/>
    <cellStyle name="Заголовок 4" xfId="5" builtinId="19" customBuiltin="1"/>
    <cellStyle name="Заголовок 4 2" xfId="358"/>
    <cellStyle name="ЗаголовокСтолбца" xfId="359"/>
    <cellStyle name="Защитный" xfId="360"/>
    <cellStyle name="Значение" xfId="361"/>
    <cellStyle name="Итог" xfId="17" builtinId="25" customBuiltin="1"/>
    <cellStyle name="Итог 2" xfId="362"/>
    <cellStyle name="Контрольная ячейка" xfId="13" builtinId="23" customBuiltin="1"/>
    <cellStyle name="Контрольная ячейка 2" xfId="363"/>
    <cellStyle name="Мой заголовок" xfId="364"/>
    <cellStyle name="Мой заголовок листа" xfId="365"/>
    <cellStyle name="Мои наименования показателей" xfId="366"/>
    <cellStyle name="Название" xfId="1" builtinId="15" customBuiltin="1"/>
    <cellStyle name="Название 2" xfId="367"/>
    <cellStyle name="Нейтральный" xfId="8" builtinId="28" customBuiltin="1"/>
    <cellStyle name="Нейтральный 2" xfId="368"/>
    <cellStyle name="Обычный" xfId="0" builtinId="0"/>
    <cellStyle name="Обычный 10" xfId="408"/>
    <cellStyle name="Обычный 2" xfId="42"/>
    <cellStyle name="Обычный 2 2" xfId="370"/>
    <cellStyle name="Обычный 2 3" xfId="371"/>
    <cellStyle name="Обычный 2 4" xfId="372"/>
    <cellStyle name="Обычный 2 5" xfId="373"/>
    <cellStyle name="Обычный 2 6" xfId="374"/>
    <cellStyle name="Обычный 2 7" xfId="369"/>
    <cellStyle name="Обычный 2 8" xfId="400"/>
    <cellStyle name="Обычный 2_ТН" xfId="375"/>
    <cellStyle name="Обычный 3" xfId="376"/>
    <cellStyle name="Обычный 4" xfId="404"/>
    <cellStyle name="Обычный 5" xfId="402"/>
    <cellStyle name="Обычный 6" xfId="401"/>
    <cellStyle name="Обычный 7" xfId="405"/>
    <cellStyle name="Обычный 8" xfId="406"/>
    <cellStyle name="Обычный 9" xfId="407"/>
    <cellStyle name="Плохой" xfId="7" builtinId="27" customBuiltin="1"/>
    <cellStyle name="Плохой 2" xfId="377"/>
    <cellStyle name="Поле ввода" xfId="378"/>
    <cellStyle name="Пояснение" xfId="16" builtinId="53" customBuiltin="1"/>
    <cellStyle name="Пояснение 2" xfId="379"/>
    <cellStyle name="Примечание" xfId="15" builtinId="10" customBuiltin="1"/>
    <cellStyle name="Примечание 2" xfId="380"/>
    <cellStyle name="Связанная ячейка" xfId="12" builtinId="24" customBuiltin="1"/>
    <cellStyle name="Связанная ячейка 2" xfId="381"/>
    <cellStyle name="Стиль 1" xfId="382"/>
    <cellStyle name="Стиль 1 2" xfId="383"/>
    <cellStyle name="Стиль 1_P L в формате Роснефти" xfId="384"/>
    <cellStyle name="ТЕКСТ" xfId="385"/>
    <cellStyle name="Текст предупреждения" xfId="14" builtinId="11" customBuiltin="1"/>
    <cellStyle name="Текст предупреждения 2" xfId="386"/>
    <cellStyle name="Текстовый" xfId="387"/>
    <cellStyle name="Тысячи [0]_016.1." xfId="388"/>
    <cellStyle name="Тысячи [а]" xfId="389"/>
    <cellStyle name="Тысячи_016.1." xfId="390"/>
    <cellStyle name="Финансовый 2" xfId="43"/>
    <cellStyle name="Финансовый 2 2" xfId="391"/>
    <cellStyle name="Финансовый 3" xfId="392"/>
    <cellStyle name="Финансовый 4" xfId="393"/>
    <cellStyle name="Финансовый 5" xfId="403"/>
    <cellStyle name="Формула" xfId="394"/>
    <cellStyle name="ФормулаВБ" xfId="395"/>
    <cellStyle name="ФормулаНаКонтроль" xfId="396"/>
    <cellStyle name="Хороший" xfId="6" builtinId="26" customBuiltin="1"/>
    <cellStyle name="Хороший 2" xfId="397"/>
    <cellStyle name="Џђћ–…ќ’ќ›‰" xfId="398"/>
    <cellStyle name="ю_x001d_р§_x000c_зю_x0017__x000d_аюU_x0001_K_x0014_r_x0015__x0007__x0001__x0001_" xfId="3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1"/>
  <sheetViews>
    <sheetView tabSelected="1" workbookViewId="0">
      <selection activeCell="A4" sqref="A4"/>
    </sheetView>
  </sheetViews>
  <sheetFormatPr defaultRowHeight="15" x14ac:dyDescent="0.25"/>
  <cols>
    <col min="1" max="1" width="30.5703125" style="1" customWidth="1"/>
    <col min="2" max="2" width="9.140625" style="1"/>
    <col min="3" max="4" width="16.85546875" style="1" customWidth="1"/>
    <col min="5" max="6" width="15.85546875" style="1" customWidth="1"/>
    <col min="7" max="16384" width="9.140625" style="1"/>
  </cols>
  <sheetData>
    <row r="3" spans="1:6" ht="30.75" customHeight="1" x14ac:dyDescent="0.25">
      <c r="A3" s="18" t="s">
        <v>19</v>
      </c>
      <c r="B3" s="17"/>
      <c r="C3" s="17"/>
      <c r="D3" s="17"/>
      <c r="E3" s="17"/>
      <c r="F3" s="17"/>
    </row>
    <row r="4" spans="1:6" ht="15.75" thickBot="1" x14ac:dyDescent="0.3">
      <c r="A4" s="2"/>
      <c r="B4" s="2"/>
      <c r="C4" s="2"/>
      <c r="D4" s="2"/>
    </row>
    <row r="5" spans="1:6" ht="15" customHeight="1" thickBot="1" x14ac:dyDescent="0.3">
      <c r="A5" s="6" t="s">
        <v>1</v>
      </c>
      <c r="B5" s="7" t="s">
        <v>2</v>
      </c>
      <c r="C5" s="15" t="s">
        <v>4</v>
      </c>
      <c r="D5" s="15" t="s">
        <v>3</v>
      </c>
      <c r="E5" s="15" t="s">
        <v>17</v>
      </c>
      <c r="F5" s="15" t="s">
        <v>18</v>
      </c>
    </row>
    <row r="6" spans="1:6" ht="43.5" customHeight="1" thickBot="1" x14ac:dyDescent="0.3">
      <c r="A6" s="8" t="s">
        <v>5</v>
      </c>
      <c r="B6" s="9"/>
      <c r="C6" s="16"/>
      <c r="D6" s="16"/>
      <c r="E6" s="16"/>
      <c r="F6" s="16"/>
    </row>
    <row r="7" spans="1:6" ht="30.75" thickBot="1" x14ac:dyDescent="0.3">
      <c r="A7" s="10" t="s">
        <v>6</v>
      </c>
      <c r="B7" s="9" t="s">
        <v>0</v>
      </c>
      <c r="C7" s="11">
        <v>168496.17180000001</v>
      </c>
      <c r="D7" s="11">
        <v>161916.36799999999</v>
      </c>
      <c r="E7" s="11">
        <v>159722.851964</v>
      </c>
      <c r="F7" s="11">
        <v>160064.97623999999</v>
      </c>
    </row>
    <row r="8" spans="1:6" ht="30.75" thickBot="1" x14ac:dyDescent="0.3">
      <c r="A8" s="10" t="s">
        <v>7</v>
      </c>
      <c r="B8" s="9" t="s">
        <v>0</v>
      </c>
      <c r="C8" s="11">
        <v>19267.093000000001</v>
      </c>
      <c r="D8" s="11">
        <v>14016.768999999998</v>
      </c>
      <c r="E8" s="11">
        <v>12322.134000000002</v>
      </c>
      <c r="F8" s="11">
        <v>12452.487000000001</v>
      </c>
    </row>
    <row r="9" spans="1:6" ht="15.75" thickBot="1" x14ac:dyDescent="0.3">
      <c r="A9" s="10" t="s">
        <v>8</v>
      </c>
      <c r="B9" s="9" t="s">
        <v>9</v>
      </c>
      <c r="C9" s="11">
        <f>SUM(C10:C12)</f>
        <v>310285.69999999995</v>
      </c>
      <c r="D9" s="11">
        <f>SUM(D10:D12)</f>
        <v>280942.00099999999</v>
      </c>
      <c r="E9" s="11">
        <f>SUM(E10:E12)</f>
        <v>263188.04521000001</v>
      </c>
      <c r="F9" s="11">
        <f>SUM(F10:F12)</f>
        <v>245529.92496999999</v>
      </c>
    </row>
    <row r="10" spans="1:6" ht="15.75" thickBot="1" x14ac:dyDescent="0.3">
      <c r="A10" s="12" t="s">
        <v>10</v>
      </c>
      <c r="B10" s="13" t="s">
        <v>9</v>
      </c>
      <c r="C10" s="14">
        <v>222828.96999999997</v>
      </c>
      <c r="D10" s="14">
        <v>217092.99799999999</v>
      </c>
      <c r="E10" s="14">
        <v>234524.04521000001</v>
      </c>
      <c r="F10" s="14">
        <f>245529.92497-F12</f>
        <v>218607.08396999998</v>
      </c>
    </row>
    <row r="11" spans="1:6" s="4" customFormat="1" ht="45.75" thickBot="1" x14ac:dyDescent="0.3">
      <c r="A11" s="12" t="s">
        <v>16</v>
      </c>
      <c r="B11" s="13" t="s">
        <v>9</v>
      </c>
      <c r="C11" s="14">
        <v>58970</v>
      </c>
      <c r="D11" s="14">
        <v>35185</v>
      </c>
      <c r="E11" s="14"/>
      <c r="F11" s="14"/>
    </row>
    <row r="12" spans="1:6" s="5" customFormat="1" ht="45.75" thickBot="1" x14ac:dyDescent="0.3">
      <c r="A12" s="12" t="s">
        <v>12</v>
      </c>
      <c r="B12" s="13" t="s">
        <v>9</v>
      </c>
      <c r="C12" s="14">
        <v>28486.73</v>
      </c>
      <c r="D12" s="14">
        <v>28664.002999999997</v>
      </c>
      <c r="E12" s="14">
        <v>28664</v>
      </c>
      <c r="F12" s="14">
        <v>26922.841</v>
      </c>
    </row>
    <row r="13" spans="1:6" ht="30.75" thickBot="1" x14ac:dyDescent="0.3">
      <c r="A13" s="8" t="s">
        <v>13</v>
      </c>
      <c r="B13" s="9" t="s">
        <v>14</v>
      </c>
      <c r="C13" s="11">
        <f>C14+C15+C16+C20</f>
        <v>991739.11399181781</v>
      </c>
      <c r="D13" s="11">
        <f>D14+D15+D16+D20</f>
        <v>932082.73682000011</v>
      </c>
      <c r="E13" s="11">
        <f>E14+E15+E16+E20</f>
        <v>952602.86520728818</v>
      </c>
      <c r="F13" s="11">
        <f>F14+F15+F16+F20</f>
        <v>1039520.8129237738</v>
      </c>
    </row>
    <row r="14" spans="1:6" ht="30.75" thickBot="1" x14ac:dyDescent="0.3">
      <c r="A14" s="10" t="s">
        <v>6</v>
      </c>
      <c r="B14" s="9" t="s">
        <v>14</v>
      </c>
      <c r="C14" s="11">
        <v>654662.54101359006</v>
      </c>
      <c r="D14" s="11">
        <f>623314568.95/1000</f>
        <v>623314.5689500001</v>
      </c>
      <c r="E14" s="11">
        <v>642471.50788000005</v>
      </c>
      <c r="F14" s="11">
        <v>710149.28367033333</v>
      </c>
    </row>
    <row r="15" spans="1:6" ht="30.75" thickBot="1" x14ac:dyDescent="0.3">
      <c r="A15" s="10" t="s">
        <v>7</v>
      </c>
      <c r="B15" s="9" t="s">
        <v>14</v>
      </c>
      <c r="C15" s="11">
        <v>60623.12081629</v>
      </c>
      <c r="D15" s="11">
        <f>46471684.32/1000</f>
        <v>46471.68432</v>
      </c>
      <c r="E15" s="11">
        <v>46286.057220000002</v>
      </c>
      <c r="F15" s="11">
        <v>52034.221512830001</v>
      </c>
    </row>
    <row r="16" spans="1:6" ht="30.75" thickBot="1" x14ac:dyDescent="0.3">
      <c r="A16" s="10" t="s">
        <v>8</v>
      </c>
      <c r="B16" s="9" t="s">
        <v>14</v>
      </c>
      <c r="C16" s="11">
        <f>SUM(C17:C19)</f>
        <v>259084.12652717499</v>
      </c>
      <c r="D16" s="11">
        <f>SUM(D17:D19)</f>
        <v>251565.80356</v>
      </c>
      <c r="E16" s="11">
        <f>SUM(E17:E19)</f>
        <v>261909.06056000001</v>
      </c>
      <c r="F16" s="11">
        <f>SUM(F17:F19)</f>
        <v>275155.50810235797</v>
      </c>
    </row>
    <row r="17" spans="1:6" ht="30.75" thickBot="1" x14ac:dyDescent="0.3">
      <c r="A17" s="12" t="s">
        <v>10</v>
      </c>
      <c r="B17" s="13" t="s">
        <v>14</v>
      </c>
      <c r="C17" s="14">
        <v>200416.48517617499</v>
      </c>
      <c r="D17" s="14">
        <f>205121839.82/1000</f>
        <v>205121.83981999999</v>
      </c>
      <c r="E17" s="14">
        <v>236406.02236</v>
      </c>
      <c r="F17" s="14">
        <f>275155508.102358/1000-F19</f>
        <v>249199.56474806796</v>
      </c>
    </row>
    <row r="18" spans="1:6" ht="30.75" thickBot="1" x14ac:dyDescent="0.3">
      <c r="A18" s="12" t="s">
        <v>11</v>
      </c>
      <c r="B18" s="13" t="s">
        <v>14</v>
      </c>
      <c r="C18" s="14">
        <v>37030.754380000006</v>
      </c>
      <c r="D18" s="14">
        <f>22884951.04/1000</f>
        <v>22884.95104</v>
      </c>
      <c r="E18" s="14"/>
      <c r="F18" s="14"/>
    </row>
    <row r="19" spans="1:6" ht="45.75" thickBot="1" x14ac:dyDescent="0.3">
      <c r="A19" s="12" t="s">
        <v>12</v>
      </c>
      <c r="B19" s="13" t="s">
        <v>14</v>
      </c>
      <c r="C19" s="14">
        <v>21636.886971</v>
      </c>
      <c r="D19" s="14">
        <f>23559012.7/1000</f>
        <v>23559.012699999999</v>
      </c>
      <c r="E19" s="14">
        <v>25503.038199999999</v>
      </c>
      <c r="F19" s="14">
        <f>25955943.35429/1000</f>
        <v>25955.943354290001</v>
      </c>
    </row>
    <row r="20" spans="1:6" ht="30.75" thickBot="1" x14ac:dyDescent="0.3">
      <c r="A20" s="10" t="s">
        <v>15</v>
      </c>
      <c r="B20" s="9" t="s">
        <v>14</v>
      </c>
      <c r="C20" s="11">
        <v>17369.32563476271</v>
      </c>
      <c r="D20" s="11">
        <f>10730679.99/1000</f>
        <v>10730.679990000001</v>
      </c>
      <c r="E20" s="11">
        <v>1936.2395472881401</v>
      </c>
      <c r="F20" s="11">
        <v>2181.7996382525134</v>
      </c>
    </row>
    <row r="21" spans="1:6" x14ac:dyDescent="0.25">
      <c r="C21" s="3"/>
    </row>
  </sheetData>
  <mergeCells count="5">
    <mergeCell ref="F5:F6"/>
    <mergeCell ref="E5:E6"/>
    <mergeCell ref="C5:C6"/>
    <mergeCell ref="D5:D6"/>
    <mergeCell ref="A3:F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выручка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</dc:creator>
  <cp:lastModifiedBy>Сухоцкая Юлия Валерьевна</cp:lastModifiedBy>
  <cp:lastPrinted>2015-04-21T23:07:17Z</cp:lastPrinted>
  <dcterms:created xsi:type="dcterms:W3CDTF">2014-09-29T12:43:44Z</dcterms:created>
  <dcterms:modified xsi:type="dcterms:W3CDTF">2019-04-10T03:01:00Z</dcterms:modified>
</cp:coreProperties>
</file>